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8_{1BD41055-1069-064C-8531-B6A890703C5A}" xr6:coauthVersionLast="31" xr6:coauthVersionMax="31" xr10:uidLastSave="{00000000-0000-0000-0000-000000000000}"/>
  <bookViews>
    <workbookView xWindow="0" yWindow="460" windowWidth="25280" windowHeight="15080" xr2:uid="{00000000-000D-0000-FFFF-FFFF00000000}"/>
  </bookViews>
  <sheets>
    <sheet name="Goal Tracker" sheetId="3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D14" i="3" s="1"/>
  <c r="C13" i="3"/>
  <c r="B14" i="3"/>
  <c r="B15" i="3"/>
  <c r="C5" i="3"/>
  <c r="C14" i="3" l="1"/>
  <c r="E14" i="3" s="1"/>
  <c r="E13" i="3"/>
  <c r="C12" i="3"/>
  <c r="C11" i="3"/>
  <c r="D15" i="3"/>
  <c r="D11" i="3"/>
  <c r="C15" i="3"/>
  <c r="D13" i="3"/>
  <c r="D12" i="3"/>
  <c r="E15" i="3" l="1"/>
  <c r="E11" i="3"/>
  <c r="C16" i="3"/>
  <c r="E12" i="3"/>
</calcChain>
</file>

<file path=xl/sharedStrings.xml><?xml version="1.0" encoding="utf-8"?>
<sst xmlns="http://schemas.openxmlformats.org/spreadsheetml/2006/main" count="24" uniqueCount="21">
  <si>
    <t>P&amp;L Total Income</t>
  </si>
  <si>
    <t>P&amp;L COGS</t>
  </si>
  <si>
    <t>Real Revenue to Spend</t>
  </si>
  <si>
    <t>Total Expenses</t>
  </si>
  <si>
    <t>Net Other Income</t>
  </si>
  <si>
    <t>Net Other Expense</t>
  </si>
  <si>
    <t>P&amp;L Net P/L</t>
  </si>
  <si>
    <t>Actual</t>
  </si>
  <si>
    <t>Suggested</t>
  </si>
  <si>
    <t>Difference</t>
  </si>
  <si>
    <t>Owner's Pay</t>
  </si>
  <si>
    <t>$0 - 250k</t>
  </si>
  <si>
    <t>$1M - $5M</t>
  </si>
  <si>
    <t>Taxes</t>
  </si>
  <si>
    <t>Owner Pay</t>
  </si>
  <si>
    <t>Bank</t>
  </si>
  <si>
    <t>OpEx</t>
  </si>
  <si>
    <t>Bank (BYOB)</t>
  </si>
  <si>
    <t>Profit</t>
  </si>
  <si>
    <t>$251-500k</t>
  </si>
  <si>
    <t>$501k - $999K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</si>
</sst>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rgb="FFEE6E00"/>
      </left>
      <right/>
      <top style="thick">
        <color rgb="FFEE6E00"/>
      </top>
      <bottom/>
      <diagonal/>
    </border>
    <border>
      <left/>
      <right/>
      <top style="thick">
        <color rgb="FFEE6E00"/>
      </top>
      <bottom/>
      <diagonal/>
    </border>
    <border>
      <left/>
      <right style="thick">
        <color rgb="FFEE6E00"/>
      </right>
      <top style="thick">
        <color rgb="FFEE6E00"/>
      </top>
      <bottom/>
      <diagonal/>
    </border>
    <border>
      <left style="thick">
        <color rgb="FFEE6E00"/>
      </left>
      <right/>
      <top/>
      <bottom/>
      <diagonal/>
    </border>
    <border>
      <left/>
      <right style="thick">
        <color rgb="FFEE6E00"/>
      </right>
      <top/>
      <bottom/>
      <diagonal/>
    </border>
    <border>
      <left style="thick">
        <color rgb="FFEE6E00"/>
      </left>
      <right/>
      <top/>
      <bottom style="thick">
        <color rgb="FFEE6E00"/>
      </bottom>
      <diagonal/>
    </border>
    <border>
      <left/>
      <right/>
      <top/>
      <bottom style="thick">
        <color rgb="FFEE6E00"/>
      </bottom>
      <diagonal/>
    </border>
    <border>
      <left/>
      <right style="thick">
        <color rgb="FFEE6E00"/>
      </right>
      <top/>
      <bottom style="thick">
        <color rgb="FFEE6E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5" xfId="0" applyBorder="1"/>
    <xf numFmtId="0" fontId="2" fillId="0" borderId="4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9" fontId="4" fillId="0" borderId="10" xfId="2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4" fillId="0" borderId="13" xfId="2" applyFont="1" applyBorder="1"/>
    <xf numFmtId="0" fontId="0" fillId="0" borderId="13" xfId="0" applyBorder="1"/>
    <xf numFmtId="0" fontId="0" fillId="0" borderId="14" xfId="0" applyBorder="1"/>
    <xf numFmtId="0" fontId="0" fillId="4" borderId="12" xfId="0" applyFill="1" applyBorder="1"/>
    <xf numFmtId="164" fontId="5" fillId="5" borderId="13" xfId="1" applyNumberFormat="1" applyFont="1" applyFill="1" applyBorder="1"/>
    <xf numFmtId="9" fontId="4" fillId="4" borderId="13" xfId="2" applyFont="1" applyFill="1" applyBorder="1"/>
    <xf numFmtId="9" fontId="6" fillId="0" borderId="13" xfId="2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9" fontId="6" fillId="0" borderId="15" xfId="2" applyFont="1" applyBorder="1" applyAlignment="1">
      <alignment horizontal="center"/>
    </xf>
    <xf numFmtId="0" fontId="0" fillId="0" borderId="12" xfId="0" applyFill="1" applyBorder="1"/>
    <xf numFmtId="9" fontId="4" fillId="5" borderId="13" xfId="2" applyFont="1" applyFill="1" applyBorder="1" applyAlignment="1">
      <alignment horizontal="center"/>
    </xf>
    <xf numFmtId="9" fontId="4" fillId="3" borderId="13" xfId="2" applyFont="1" applyFill="1" applyBorder="1"/>
    <xf numFmtId="9" fontId="0" fillId="0" borderId="14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0" borderId="18" xfId="0" applyFill="1" applyBorder="1"/>
    <xf numFmtId="164" fontId="4" fillId="0" borderId="19" xfId="1" applyNumberFormat="1" applyFont="1" applyFill="1" applyBorder="1"/>
    <xf numFmtId="9" fontId="4" fillId="6" borderId="19" xfId="2" applyFont="1" applyFill="1" applyBorder="1" applyAlignment="1">
      <alignment horizontal="center"/>
    </xf>
    <xf numFmtId="9" fontId="4" fillId="0" borderId="19" xfId="2" applyFont="1" applyFill="1" applyBorder="1"/>
    <xf numFmtId="0" fontId="0" fillId="0" borderId="20" xfId="0" applyBorder="1"/>
    <xf numFmtId="164" fontId="4" fillId="0" borderId="0" xfId="1" applyNumberFormat="1" applyFont="1" applyBorder="1"/>
    <xf numFmtId="9" fontId="4" fillId="0" borderId="0" xfId="2" applyFont="1" applyBorder="1"/>
    <xf numFmtId="164" fontId="4" fillId="5" borderId="13" xfId="1" applyNumberFormat="1" applyFont="1" applyFill="1" applyBorder="1"/>
    <xf numFmtId="164" fontId="4" fillId="3" borderId="10" xfId="1" applyNumberFormat="1" applyFont="1" applyFill="1" applyBorder="1" applyProtection="1">
      <protection locked="0"/>
    </xf>
    <xf numFmtId="164" fontId="4" fillId="3" borderId="13" xfId="1" applyNumberFormat="1" applyFont="1" applyFill="1" applyBorder="1" applyProtection="1">
      <protection locked="0"/>
    </xf>
    <xf numFmtId="0" fontId="0" fillId="0" borderId="9" xfId="0" applyBorder="1" applyProtection="1"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16" fontId="7" fillId="2" borderId="16" xfId="0" applyNumberFormat="1" applyFont="1" applyFill="1" applyBorder="1" applyAlignment="1" applyProtection="1">
      <alignment horizontal="center"/>
      <protection hidden="1"/>
    </xf>
    <xf numFmtId="0" fontId="7" fillId="0" borderId="12" xfId="0" applyFont="1" applyBorder="1" applyProtection="1">
      <protection hidden="1"/>
    </xf>
    <xf numFmtId="9" fontId="4" fillId="0" borderId="13" xfId="2" applyFont="1" applyBorder="1" applyProtection="1">
      <protection hidden="1"/>
    </xf>
    <xf numFmtId="9" fontId="4" fillId="0" borderId="15" xfId="2" applyFont="1" applyFill="1" applyBorder="1" applyProtection="1">
      <protection hidden="1"/>
    </xf>
    <xf numFmtId="0" fontId="7" fillId="0" borderId="21" xfId="0" applyFont="1" applyBorder="1" applyProtection="1">
      <protection hidden="1"/>
    </xf>
    <xf numFmtId="9" fontId="4" fillId="0" borderId="22" xfId="2" applyFont="1" applyBorder="1" applyProtection="1">
      <protection hidden="1"/>
    </xf>
    <xf numFmtId="9" fontId="4" fillId="0" borderId="23" xfId="2" applyFont="1" applyFill="1" applyBorder="1" applyProtection="1">
      <protection hidden="1"/>
    </xf>
    <xf numFmtId="0" fontId="0" fillId="0" borderId="0" xfId="0" applyProtection="1">
      <protection hidden="1"/>
    </xf>
    <xf numFmtId="16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E6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190500</xdr:rowOff>
    </xdr:from>
    <xdr:to>
      <xdr:col>4</xdr:col>
      <xdr:colOff>1130300</xdr:colOff>
      <xdr:row>0</xdr:row>
      <xdr:rowOff>1248831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2700" y="190500"/>
          <a:ext cx="7099300" cy="1058331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2743200</xdr:colOff>
      <xdr:row>0</xdr:row>
      <xdr:rowOff>1168400</xdr:rowOff>
    </xdr:from>
    <xdr:to>
      <xdr:col>6</xdr:col>
      <xdr:colOff>390525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168400"/>
          <a:ext cx="101600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zoomScale="80" zoomScaleNormal="80" workbookViewId="0">
      <selection activeCell="B4" sqref="B4"/>
    </sheetView>
  </sheetViews>
  <sheetFormatPr baseColWidth="10" defaultColWidth="8.83203125" defaultRowHeight="15"/>
  <cols>
    <col min="1" max="1" width="36.6640625" customWidth="1"/>
    <col min="2" max="2" width="55.83203125" style="2" customWidth="1"/>
    <col min="3" max="4" width="18" style="1" customWidth="1"/>
    <col min="5" max="5" width="25.33203125" style="1" customWidth="1"/>
    <col min="6" max="6" width="11.83203125" style="2" customWidth="1"/>
    <col min="7" max="7" width="6" customWidth="1"/>
    <col min="8" max="8" width="11" customWidth="1"/>
    <col min="9" max="9" width="11.1640625" style="56" customWidth="1"/>
    <col min="10" max="10" width="10.83203125" style="56" customWidth="1"/>
    <col min="11" max="11" width="12.83203125" style="56" customWidth="1"/>
    <col min="12" max="12" width="11" style="56" customWidth="1"/>
    <col min="13" max="13" width="8.83203125" style="56"/>
  </cols>
  <sheetData>
    <row r="1" spans="1:13" ht="108" customHeight="1" thickTop="1">
      <c r="A1" s="60"/>
      <c r="B1" s="61"/>
      <c r="C1" s="61"/>
      <c r="D1" s="61"/>
      <c r="E1" s="61"/>
      <c r="F1" s="61"/>
      <c r="G1" s="62"/>
    </row>
    <row r="2" spans="1:13">
      <c r="A2" s="5"/>
      <c r="B2" s="6"/>
      <c r="C2" s="7"/>
      <c r="D2" s="7"/>
      <c r="E2" s="7"/>
      <c r="F2" s="6"/>
      <c r="G2" s="8"/>
    </row>
    <row r="3" spans="1:13" s="3" customFormat="1" ht="20" thickBot="1">
      <c r="A3" s="9"/>
      <c r="B3" s="10"/>
      <c r="C3" s="11"/>
      <c r="D3" s="11"/>
      <c r="E3" s="11"/>
      <c r="F3" s="10"/>
      <c r="G3" s="12"/>
      <c r="I3" s="57"/>
      <c r="J3" s="58"/>
      <c r="K3" s="58"/>
      <c r="L3" s="58"/>
      <c r="M3" s="58"/>
    </row>
    <row r="4" spans="1:13" s="4" customFormat="1" ht="19">
      <c r="A4" s="18" t="s">
        <v>0</v>
      </c>
      <c r="B4" s="45">
        <v>2000000</v>
      </c>
      <c r="C4" s="19"/>
      <c r="D4" s="20"/>
      <c r="E4" s="21"/>
      <c r="F4"/>
      <c r="G4" s="12"/>
      <c r="H4"/>
      <c r="I4" s="56"/>
      <c r="J4" s="56"/>
      <c r="K4" s="56"/>
      <c r="L4" s="59"/>
      <c r="M4" s="59"/>
    </row>
    <row r="5" spans="1:13" s="4" customFormat="1" ht="19">
      <c r="A5" s="22" t="s">
        <v>1</v>
      </c>
      <c r="B5" s="46">
        <v>50000</v>
      </c>
      <c r="C5" s="23">
        <f>B5/B4</f>
        <v>2.5000000000000001E-2</v>
      </c>
      <c r="D5" s="24"/>
      <c r="E5" s="25"/>
      <c r="F5"/>
      <c r="G5" s="12"/>
      <c r="H5"/>
      <c r="I5" s="56"/>
      <c r="J5" s="56"/>
      <c r="K5" s="56"/>
      <c r="L5" s="59"/>
      <c r="M5" s="59"/>
    </row>
    <row r="6" spans="1:13" s="4" customFormat="1" ht="19">
      <c r="A6" s="26" t="s">
        <v>2</v>
      </c>
      <c r="B6" s="27">
        <f>B4-B5+B8</f>
        <v>1950001</v>
      </c>
      <c r="C6" s="28">
        <v>1</v>
      </c>
      <c r="D6" s="24"/>
      <c r="E6" s="25"/>
      <c r="F6"/>
      <c r="G6" s="12"/>
      <c r="H6"/>
      <c r="I6" s="56"/>
      <c r="J6" s="56"/>
      <c r="K6" s="56"/>
      <c r="L6" s="59"/>
      <c r="M6" s="59"/>
    </row>
    <row r="7" spans="1:13" ht="19">
      <c r="A7" s="22" t="s">
        <v>3</v>
      </c>
      <c r="B7" s="46">
        <v>1</v>
      </c>
      <c r="C7" s="23"/>
      <c r="D7" s="24"/>
      <c r="E7" s="25"/>
      <c r="F7"/>
      <c r="G7" s="12"/>
    </row>
    <row r="8" spans="1:13" ht="19">
      <c r="A8" s="22" t="s">
        <v>4</v>
      </c>
      <c r="B8" s="46">
        <v>1</v>
      </c>
      <c r="C8" s="23"/>
      <c r="D8" s="24"/>
      <c r="E8" s="25"/>
      <c r="F8"/>
      <c r="G8" s="12"/>
    </row>
    <row r="9" spans="1:13" ht="19">
      <c r="A9" s="22" t="s">
        <v>5</v>
      </c>
      <c r="B9" s="46">
        <v>1</v>
      </c>
      <c r="C9" s="23"/>
      <c r="D9" s="24"/>
      <c r="E9" s="25"/>
      <c r="F9"/>
      <c r="G9" s="12"/>
    </row>
    <row r="10" spans="1:13" ht="20" thickBot="1">
      <c r="A10" s="22" t="s">
        <v>6</v>
      </c>
      <c r="B10" s="46">
        <v>20000</v>
      </c>
      <c r="C10" s="29" t="s">
        <v>7</v>
      </c>
      <c r="D10" s="30" t="s">
        <v>8</v>
      </c>
      <c r="E10" s="31" t="s">
        <v>9</v>
      </c>
      <c r="F10"/>
      <c r="G10" s="12"/>
    </row>
    <row r="11" spans="1:13" ht="19">
      <c r="A11" s="32" t="s">
        <v>10</v>
      </c>
      <c r="B11" s="46">
        <v>200000</v>
      </c>
      <c r="C11" s="33">
        <f>B11/B6</f>
        <v>0.10256404996715386</v>
      </c>
      <c r="D11" s="34">
        <f>IF(B6&lt;=250000,J12,IF(B6&lt;=500000,K12,IF(B6&lt;=999000,L12,IF(B6&lt;=5000000,M12))))</f>
        <v>0.1</v>
      </c>
      <c r="E11" s="35">
        <f>C11-D11</f>
        <v>2.5640499671538558E-3</v>
      </c>
      <c r="G11" s="12"/>
      <c r="I11" s="47"/>
      <c r="J11" s="48" t="s">
        <v>11</v>
      </c>
      <c r="K11" s="48" t="s">
        <v>19</v>
      </c>
      <c r="L11" s="48" t="s">
        <v>20</v>
      </c>
      <c r="M11" s="49" t="s">
        <v>12</v>
      </c>
    </row>
    <row r="12" spans="1:13" ht="19">
      <c r="A12" s="32" t="s">
        <v>13</v>
      </c>
      <c r="B12" s="46">
        <v>0</v>
      </c>
      <c r="C12" s="33">
        <f>B12/B6</f>
        <v>0</v>
      </c>
      <c r="D12" s="34">
        <f>IF(B6&lt;=250000,J13,IF(B6&lt;=500000,K13,IF(B6&lt;=999000,L13,IF(B6&lt;=5000000,M13))))</f>
        <v>0.1</v>
      </c>
      <c r="E12" s="35">
        <f>C12-D12</f>
        <v>-0.1</v>
      </c>
      <c r="G12" s="12"/>
      <c r="I12" s="50" t="s">
        <v>14</v>
      </c>
      <c r="J12" s="51">
        <v>0.5</v>
      </c>
      <c r="K12" s="51">
        <v>0.35</v>
      </c>
      <c r="L12" s="51">
        <v>0.2</v>
      </c>
      <c r="M12" s="52">
        <v>0.1</v>
      </c>
    </row>
    <row r="13" spans="1:13" ht="19">
      <c r="A13" s="32" t="s">
        <v>15</v>
      </c>
      <c r="B13" s="46">
        <v>0</v>
      </c>
      <c r="C13" s="33">
        <f>B13/B7</f>
        <v>0</v>
      </c>
      <c r="D13" s="34">
        <f>IF(B6&lt;=250000,J14,IF(B6&lt;=500000,K14,IF(B6&lt;=999000,L14,IF(B6&lt;=5000000,M14))))</f>
        <v>0.05</v>
      </c>
      <c r="E13" s="35">
        <f>C13-D13</f>
        <v>-0.05</v>
      </c>
      <c r="G13" s="12"/>
      <c r="I13" s="50" t="s">
        <v>13</v>
      </c>
      <c r="J13" s="51">
        <v>0.1</v>
      </c>
      <c r="K13" s="51">
        <v>0.1</v>
      </c>
      <c r="L13" s="51">
        <v>0.1</v>
      </c>
      <c r="M13" s="52">
        <v>0.1</v>
      </c>
    </row>
    <row r="14" spans="1:13" ht="19">
      <c r="A14" s="32" t="s">
        <v>16</v>
      </c>
      <c r="B14" s="44">
        <f>B7-B11-B12-B13+B9</f>
        <v>-199998</v>
      </c>
      <c r="C14" s="33">
        <f>B14/B6</f>
        <v>-0.10256302432665419</v>
      </c>
      <c r="D14" s="34">
        <f>IF(B6&lt;=250000,J15,IF(B6&lt;=500000,K15,IF(B6&lt;=999000,L15,IF(B6&lt;=5000000,M15))))</f>
        <v>0.65</v>
      </c>
      <c r="E14" s="35">
        <f>C14-D14</f>
        <v>-0.75256302432665423</v>
      </c>
      <c r="G14" s="12"/>
      <c r="I14" s="50" t="s">
        <v>17</v>
      </c>
      <c r="J14" s="51">
        <v>0.05</v>
      </c>
      <c r="K14" s="51">
        <v>0.05</v>
      </c>
      <c r="L14" s="51">
        <v>0.05</v>
      </c>
      <c r="M14" s="52">
        <v>0.05</v>
      </c>
    </row>
    <row r="15" spans="1:13" ht="19">
      <c r="A15" s="32" t="s">
        <v>18</v>
      </c>
      <c r="B15" s="44">
        <f>B10</f>
        <v>20000</v>
      </c>
      <c r="C15" s="33">
        <f>B15/B6</f>
        <v>1.0256404996715386E-2</v>
      </c>
      <c r="D15" s="34">
        <f>IF(B6&lt;=250000,J16,IF(B6&lt;=500000,K16,IF(B6&lt;=999000,L16,IF(B6&lt;=5000000,M16))))</f>
        <v>0.1</v>
      </c>
      <c r="E15" s="36">
        <f>C15-D15</f>
        <v>-8.9743595003284618E-2</v>
      </c>
      <c r="G15" s="12"/>
      <c r="I15" s="50" t="s">
        <v>16</v>
      </c>
      <c r="J15" s="51">
        <v>0.3</v>
      </c>
      <c r="K15" s="51">
        <v>0.4</v>
      </c>
      <c r="L15" s="51">
        <v>0.5</v>
      </c>
      <c r="M15" s="52">
        <v>0.65</v>
      </c>
    </row>
    <row r="16" spans="1:13" ht="20" thickBot="1">
      <c r="A16" s="37"/>
      <c r="B16" s="38"/>
      <c r="C16" s="39">
        <f>SUM(C11:C15)</f>
        <v>1.0257430637215055E-2</v>
      </c>
      <c r="D16" s="40"/>
      <c r="E16" s="41"/>
      <c r="G16" s="12"/>
      <c r="I16" s="53" t="s">
        <v>18</v>
      </c>
      <c r="J16" s="54">
        <v>0.05</v>
      </c>
      <c r="K16" s="54">
        <v>0.1</v>
      </c>
      <c r="L16" s="54">
        <v>0.15</v>
      </c>
      <c r="M16" s="55">
        <v>0.1</v>
      </c>
    </row>
    <row r="17" spans="1:7" ht="19">
      <c r="A17" s="17"/>
      <c r="B17" s="42"/>
      <c r="C17" s="43"/>
      <c r="D17" s="17"/>
      <c r="E17" s="17"/>
      <c r="F17"/>
      <c r="G17" s="12"/>
    </row>
    <row r="18" spans="1:7">
      <c r="F18" s="6"/>
      <c r="G18" s="8"/>
    </row>
    <row r="19" spans="1:7">
      <c r="F19" s="6"/>
      <c r="G19" s="8"/>
    </row>
    <row r="20" spans="1:7">
      <c r="F20" s="6"/>
      <c r="G20" s="8"/>
    </row>
    <row r="21" spans="1:7">
      <c r="A21" s="5"/>
      <c r="B21" s="6"/>
      <c r="C21" s="7"/>
      <c r="D21" s="7"/>
      <c r="E21" s="7"/>
      <c r="F21" s="6"/>
      <c r="G21" s="8"/>
    </row>
    <row r="22" spans="1:7">
      <c r="A22" s="5"/>
      <c r="B22" s="6"/>
      <c r="C22" s="7"/>
      <c r="D22" s="7"/>
      <c r="E22" s="7"/>
      <c r="F22" s="6"/>
      <c r="G22" s="8"/>
    </row>
    <row r="23" spans="1:7">
      <c r="A23" s="5"/>
      <c r="B23" s="6"/>
      <c r="C23" s="7"/>
      <c r="D23" s="7"/>
      <c r="E23" s="7"/>
      <c r="F23" s="6"/>
      <c r="G23" s="8"/>
    </row>
    <row r="24" spans="1:7">
      <c r="A24" s="5"/>
      <c r="B24" s="6"/>
      <c r="C24" s="7"/>
      <c r="D24" s="7"/>
      <c r="E24" s="7"/>
      <c r="F24" s="6"/>
      <c r="G24" s="8"/>
    </row>
    <row r="25" spans="1:7">
      <c r="A25" s="5"/>
      <c r="B25" s="6"/>
      <c r="C25" s="7"/>
      <c r="D25" s="7"/>
      <c r="E25" s="7"/>
      <c r="F25" s="6"/>
      <c r="G25" s="8"/>
    </row>
    <row r="26" spans="1:7">
      <c r="A26" s="5"/>
      <c r="B26" s="6"/>
      <c r="C26" s="7"/>
      <c r="D26" s="7"/>
      <c r="E26" s="7"/>
      <c r="F26" s="6"/>
      <c r="G26" s="8"/>
    </row>
    <row r="27" spans="1:7">
      <c r="A27" s="5"/>
      <c r="B27" s="6"/>
      <c r="C27" s="7"/>
      <c r="D27" s="7"/>
      <c r="E27" s="7"/>
      <c r="F27" s="6"/>
      <c r="G27" s="8"/>
    </row>
    <row r="28" spans="1:7" ht="16" thickBot="1">
      <c r="A28" s="13"/>
      <c r="B28" s="14"/>
      <c r="C28" s="15"/>
      <c r="D28" s="15"/>
      <c r="E28" s="15"/>
      <c r="F28" s="14"/>
      <c r="G28" s="16"/>
    </row>
    <row r="29" spans="1:7" ht="16" thickTop="1"/>
  </sheetData>
  <sheetProtection algorithmName="SHA-512" hashValue="QCtRLnCeM8YtYLU46LLEW99sNysIHe0j1iXiorko86yS5Ge6bczxBaXZ5dTvdQQQF/sYrxle4YQB+Te0u9HARQ==" saltValue="mutb2J47g350CZDoYmL9MA==" spinCount="100000" sheet="1" objects="1" scenarios="1" selectLockedCells="1"/>
  <mergeCells count="1">
    <mergeCell ref="A1:G1"/>
  </mergeCells>
  <phoneticPr fontId="3" type="noConversion"/>
  <conditionalFormatting sqref="E11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E12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E1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1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cp:lastPrinted>2017-11-08T20:21:26Z</cp:lastPrinted>
  <dcterms:created xsi:type="dcterms:W3CDTF">2017-08-08T16:13:21Z</dcterms:created>
  <dcterms:modified xsi:type="dcterms:W3CDTF">2018-04-02T18:52:51Z</dcterms:modified>
</cp:coreProperties>
</file>